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22f2a8c67125d50/PRRIP/GC/November 2021/"/>
    </mc:Choice>
  </mc:AlternateContent>
  <xr:revisionPtr revIDLastSave="0" documentId="8_{FCAABCDA-57CC-48E3-A4D6-BFE370B23AD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FY2022 PRRIP Budget" sheetId="1" r:id="rId1"/>
  </sheets>
  <definedNames>
    <definedName name="_xlnm.Print_Area" localSheetId="0">'FY2022 PRRIP Budget'!$A$2:$E$53</definedName>
  </definedNames>
  <calcPr calcId="191028" concurrentCalc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1" l="1"/>
  <c r="D33" i="1"/>
  <c r="D18" i="1"/>
  <c r="D11" i="1"/>
  <c r="D53" i="1"/>
</calcChain>
</file>

<file path=xl/sharedStrings.xml><?xml version="1.0" encoding="utf-8"?>
<sst xmlns="http://schemas.openxmlformats.org/spreadsheetml/2006/main" count="129" uniqueCount="129">
  <si>
    <t>PRRIP Budget  ID</t>
  </si>
  <si>
    <t>PRRIP Line Item Description</t>
  </si>
  <si>
    <t>ADMINISTRATION</t>
  </si>
  <si>
    <t>ED-1</t>
  </si>
  <si>
    <t>EDO Salaries/Travel/Office Expenditures</t>
  </si>
  <si>
    <t>ED-2</t>
  </si>
  <si>
    <t>Legal Services &amp; Public Notices</t>
  </si>
  <si>
    <t>Legal services related to land and water acquisitions and procurement-related notices.</t>
  </si>
  <si>
    <t>ED-3</t>
  </si>
  <si>
    <t>Public Outreach</t>
  </si>
  <si>
    <t>GFC-1</t>
  </si>
  <si>
    <t xml:space="preserve">Financial Services </t>
  </si>
  <si>
    <t>GFC-2</t>
  </si>
  <si>
    <t>Program Insurance</t>
  </si>
  <si>
    <t>PD-8</t>
  </si>
  <si>
    <t>Program Website and Database</t>
  </si>
  <si>
    <t>CTE-1</t>
  </si>
  <si>
    <t>Committee Meeting Expenses</t>
  </si>
  <si>
    <t>LP-3</t>
  </si>
  <si>
    <t>LP-4</t>
  </si>
  <si>
    <t>Land Operations and Maintenance</t>
  </si>
  <si>
    <t xml:space="preserve">Basic land operations and maintenance, agricultural input costs for share cropping, crop insurance, etc. </t>
  </si>
  <si>
    <t>LP-6</t>
  </si>
  <si>
    <t>LP-7</t>
  </si>
  <si>
    <t>Public Access Program Management</t>
  </si>
  <si>
    <t>WPCP-1</t>
  </si>
  <si>
    <t>North Platte Choke Point</t>
  </si>
  <si>
    <t>WPRT-1</t>
  </si>
  <si>
    <t>Retiming Projects: Canal Recharge</t>
  </si>
  <si>
    <t>WPRT-2</t>
  </si>
  <si>
    <t>Retiming Projects: Elwood Reservoir Recharge</t>
  </si>
  <si>
    <t>Existing WSA to recharge 15,000 AF in CNPPID's Elwood Reservoir</t>
  </si>
  <si>
    <t>WPRT-3</t>
  </si>
  <si>
    <t>Retiming Projects: Broad-Scale Recharge</t>
  </si>
  <si>
    <t>Includes Rubicon maintenance and control, site monitoring and maintenance, and power.  Assume no water delivery costs until cost of pipeline is exceeded.</t>
  </si>
  <si>
    <t>WPRT-4</t>
  </si>
  <si>
    <t>Retiming Projects: Recapture Wells</t>
  </si>
  <si>
    <t>Includes annual admin and electricity/pumping costs per agreement with the TBNRD, and maintenance costs.</t>
  </si>
  <si>
    <t>WPST-1</t>
  </si>
  <si>
    <t>Storage Leases: Lake McConaughy</t>
  </si>
  <si>
    <t>WPST-2</t>
  </si>
  <si>
    <t>Storage Leases: Upstream Sources</t>
  </si>
  <si>
    <t>WPIR-1</t>
  </si>
  <si>
    <t>Irrigator Leases</t>
  </si>
  <si>
    <t>WPLW-1</t>
  </si>
  <si>
    <t xml:space="preserve">Includes fencing and road maintenance, noxious weed control, mowing, electricity, and taxes at Program properties planned for future water projects. </t>
  </si>
  <si>
    <t>WPWM-1</t>
  </si>
  <si>
    <t>Water Monitoring Activities</t>
  </si>
  <si>
    <t>Surface, groundwater and weather monitoring in support of Program water operations.</t>
  </si>
  <si>
    <t>WPMT-1</t>
  </si>
  <si>
    <t>Water Management Tools (COHYST)</t>
  </si>
  <si>
    <t>As-needed support for COHYST model updates.</t>
  </si>
  <si>
    <t>WPSA-1</t>
  </si>
  <si>
    <t>LP-2</t>
  </si>
  <si>
    <t>Habitat Restoration and Management Actions on Program Lands</t>
  </si>
  <si>
    <t>LP-2-P</t>
  </si>
  <si>
    <t>Trapping Projects</t>
  </si>
  <si>
    <t>PD-22</t>
  </si>
  <si>
    <t xml:space="preserve">Sediment Augmentation Implementation </t>
  </si>
  <si>
    <t>WP-1(b)</t>
  </si>
  <si>
    <t>G-1</t>
  </si>
  <si>
    <t>Remote Sensing Data Collection</t>
  </si>
  <si>
    <t>TP-1</t>
  </si>
  <si>
    <t>Tern and Plover Monitoring &amp; Research</t>
  </si>
  <si>
    <t>WC-1</t>
  </si>
  <si>
    <t>Whooping Crane Monitoring &amp; Research</t>
  </si>
  <si>
    <t>PS-1</t>
  </si>
  <si>
    <t>Pallid Sturgeon Monitoring &amp; Research</t>
  </si>
  <si>
    <t>G-5</t>
  </si>
  <si>
    <t>PD-15</t>
  </si>
  <si>
    <t>Environmental Permitting</t>
  </si>
  <si>
    <t xml:space="preserve">Environmental permitting assistance as needed. </t>
  </si>
  <si>
    <t>PD-18</t>
  </si>
  <si>
    <t>IMRP-3</t>
  </si>
  <si>
    <t>ISAC-1</t>
  </si>
  <si>
    <t xml:space="preserve">ISAC Stipends &amp; Expenses </t>
  </si>
  <si>
    <t>PD-3</t>
  </si>
  <si>
    <t>Open-access publication costs for three (3) manuscripts.</t>
  </si>
  <si>
    <t>PD-11</t>
  </si>
  <si>
    <t>Annual funding for contribution toward phragmites control in the channel; work plan includes discussion of potential endowment towards in-channel maintenance efforts to control Phragmites in the long term with a one-time Program contribution of $2.6 million.</t>
  </si>
  <si>
    <t>Salaries, travel, and other direct costs associated with Executive Director's Office.</t>
  </si>
  <si>
    <t>Exhibit fees, major sponsorships, other sponsorships, and promotional materials.</t>
  </si>
  <si>
    <t>Annual fees for financial management entity (NCF) services &amp; accounting/procurement database management.</t>
  </si>
  <si>
    <t>Program liability insurance.</t>
  </si>
  <si>
    <t>Hosting &amp; maintenance of Program website, species monitoring database, and PRRIP financial disbursement database.</t>
  </si>
  <si>
    <t>Committee meeting expenses.</t>
  </si>
  <si>
    <t>Land purchases, land interest holding entity fees, and property taxes.</t>
  </si>
  <si>
    <t>Lease negotiations, Farm Service Agency (FSA) reporting, and rent collections.</t>
  </si>
  <si>
    <t>Administration of rec. access program by Nebraska Game and Parks Commission.</t>
  </si>
  <si>
    <t>Lease/exchange WSAs for CPNRD and NPPD surface water.</t>
  </si>
  <si>
    <t>Existing WSA to lease water from CNPPID irrigators with cap of 3,000 irrigated acres. Unit cost reduced to $100/acre for 2021.</t>
  </si>
  <si>
    <t>Creation and maintenance of target species habitat.</t>
  </si>
  <si>
    <t>Predator trapping at off-channel sand and water nesting sites and beaver control in the North Platte Choke Point channels.</t>
  </si>
  <si>
    <t>Full-scale sediment augmentation (80,000 tons).</t>
  </si>
  <si>
    <t>Annual monitoring flight aircraft rental and flight crew.</t>
  </si>
  <si>
    <t>FY 2021 Budget</t>
  </si>
  <si>
    <t>FY 2022 Work Plan Page #</t>
  </si>
  <si>
    <t>FY 2022 Estimated New Money</t>
  </si>
  <si>
    <t>"Quick Reference" Comments on FY 2022 New Money Budget Estimates (see FY 2022 Work Plan for Full Description)</t>
  </si>
  <si>
    <t>Existing WSA for 9,600 AF from Pathfinder Municipal Account</t>
  </si>
  <si>
    <t>Includes Special Advisors to the EDO for hydrogeology/groundwater ($40,000) and civil infrastructure ($10,0000).</t>
  </si>
  <si>
    <t>Acquisition of summer and fall imagery and LiDAR.</t>
  </si>
  <si>
    <t>Seasonal monitoring assistants. Maintenance of predator management and monitoring equipment (monitoring cameras, predator deterrent lighting, fencing materials, and associated supplies).</t>
  </si>
  <si>
    <t>Timelapse camera supplies. Continuation of grassland vegetation monitoring surveys.</t>
  </si>
  <si>
    <t>Program per use costs for Headwaters equipment (truck, airboat, etc.) during 2022 field work.</t>
  </si>
  <si>
    <t>Annual stipends for ISAC members; includes Science Plan Reporting Session, ISAC participation in Mar and Sep quarterly GC meetings, Fall ISAC meeting, and additional document review or input as directed by GC and EDO.</t>
  </si>
  <si>
    <t>Estimated meeting costs for Science Plan Reporting Session and ISAC Fall meeting.</t>
  </si>
  <si>
    <t>EDO Special Advisor on climate change impacts on water operations, water availability, target species ecology, Science Plan implementation, etc.</t>
  </si>
  <si>
    <t>EDO Special Advisors - Science Plan</t>
  </si>
  <si>
    <t xml:space="preserve">Science Plan-Related Equipment </t>
  </si>
  <si>
    <t>Science Plan-related Workshops</t>
  </si>
  <si>
    <t>PRRIP Peer Review and Publications</t>
  </si>
  <si>
    <t>EDO Special Advisors - Water Plan</t>
  </si>
  <si>
    <t>EDO Special Advisors - Land Plan</t>
  </si>
  <si>
    <t>Efforts to increase North Platte River channel capacity.  Mechanical vegetation removal (disking) in areas sprayed in 2021.  Assume 80 acres at $500/acre.  $10,000 for as-needed maintenance of the State Channel berm.</t>
  </si>
  <si>
    <t>Existing WSAs to recharge 15,000 AF of excess flows in NPPD, CNPPID, and CPNRD canals.  Also includes power, O&amp;M, and SCADA for Cook recapture well.</t>
  </si>
  <si>
    <t>SCIENCE PLAN</t>
  </si>
  <si>
    <t>WATER PLAN</t>
  </si>
  <si>
    <t>Science Plan Subtotal</t>
  </si>
  <si>
    <t>Water Plan Subtotal</t>
  </si>
  <si>
    <t xml:space="preserve"> Land Plan Subtotal</t>
  </si>
  <si>
    <t>Administration Subtotal</t>
  </si>
  <si>
    <t>LAND PLAN</t>
  </si>
  <si>
    <t>SIU Pallid Genetics Research; UNL Pallid Habitat and Spawning Research; remote sensing data collection on the lower Platte River to develop a 2D hydrodynamic river model.</t>
  </si>
  <si>
    <t>Land Acquisition, LIHE Fees, and Property Taxes</t>
  </si>
  <si>
    <t xml:space="preserve">General Maintenance of Land-for-Water Properties </t>
  </si>
  <si>
    <r>
      <rPr>
        <i/>
        <sz val="12"/>
        <color rgb="FF000000"/>
        <rFont val="Calibri"/>
        <family val="2"/>
        <scheme val="minor"/>
      </rPr>
      <t>Phragmites</t>
    </r>
    <r>
      <rPr>
        <sz val="12"/>
        <color indexed="8"/>
        <rFont val="Calibri"/>
        <family val="2"/>
        <scheme val="minor"/>
      </rPr>
      <t xml:space="preserve"> Control</t>
    </r>
  </si>
  <si>
    <t>Geomorphology &amp; Vegetation Monitoring and Research</t>
  </si>
  <si>
    <t>FY2022 PRRIP BUDGET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</si>
</sst>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38" x14ac:knownFonts="1">
    <font>
      <sz val="12"/>
      <name val="Arial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Calibri"/>
      <family val="2"/>
    </font>
    <font>
      <b/>
      <sz val="12"/>
      <color indexed="8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color theme="0" tint="-0.49998474074526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i/>
      <sz val="12"/>
      <color indexed="8"/>
      <name val="Calibri"/>
      <family val="2"/>
      <scheme val="minor"/>
    </font>
    <font>
      <i/>
      <sz val="12"/>
      <color theme="0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0" tint="-0.34998626667073579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i/>
      <sz val="12"/>
      <color indexed="8"/>
      <name val="Calibri"/>
      <family val="2"/>
      <scheme val="minor"/>
    </font>
    <font>
      <i/>
      <sz val="12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5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52"/>
      </patternFill>
    </fill>
    <fill>
      <patternFill patternType="solid">
        <fgColor theme="7" tint="0.39997558519241921"/>
        <bgColor indexed="52"/>
      </patternFill>
    </fill>
    <fill>
      <patternFill patternType="solid">
        <fgColor theme="4" tint="0.59999389629810485"/>
        <bgColor indexed="5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0" borderId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</cellStyleXfs>
  <cellXfs count="157">
    <xf numFmtId="0" fontId="0" fillId="0" borderId="0" xfId="0"/>
    <xf numFmtId="0" fontId="22" fillId="0" borderId="11" xfId="40" applyFont="1" applyFill="1" applyBorder="1" applyAlignment="1">
      <alignment vertical="center"/>
    </xf>
    <xf numFmtId="0" fontId="22" fillId="0" borderId="0" xfId="40" applyFont="1" applyFill="1" applyBorder="1" applyAlignment="1">
      <alignment vertical="center"/>
    </xf>
    <xf numFmtId="0" fontId="21" fillId="0" borderId="0" xfId="40" applyFont="1" applyFill="1" applyBorder="1" applyAlignment="1">
      <alignment vertical="center"/>
    </xf>
    <xf numFmtId="0" fontId="23" fillId="0" borderId="0" xfId="40" applyFont="1" applyAlignment="1">
      <alignment vertical="center"/>
    </xf>
    <xf numFmtId="0" fontId="21" fillId="33" borderId="18" xfId="40" applyFont="1" applyFill="1" applyBorder="1" applyAlignment="1">
      <alignment horizontal="center" vertical="center" wrapText="1" readingOrder="1"/>
    </xf>
    <xf numFmtId="0" fontId="21" fillId="33" borderId="17" xfId="40" applyFont="1" applyFill="1" applyBorder="1" applyAlignment="1">
      <alignment horizontal="center" vertical="center" wrapText="1" readingOrder="1"/>
    </xf>
    <xf numFmtId="0" fontId="24" fillId="33" borderId="33" xfId="40" applyFont="1" applyFill="1" applyBorder="1" applyAlignment="1">
      <alignment horizontal="center" vertical="center" wrapText="1" readingOrder="1"/>
    </xf>
    <xf numFmtId="0" fontId="25" fillId="33" borderId="33" xfId="40" applyFont="1" applyFill="1" applyBorder="1" applyAlignment="1">
      <alignment horizontal="center" vertical="center" wrapText="1" readingOrder="1"/>
    </xf>
    <xf numFmtId="0" fontId="26" fillId="33" borderId="10" xfId="40" applyFont="1" applyFill="1" applyBorder="1" applyAlignment="1">
      <alignment horizontal="center" vertical="center" wrapText="1" readingOrder="1"/>
    </xf>
    <xf numFmtId="0" fontId="27" fillId="0" borderId="0" xfId="40" applyFont="1" applyFill="1" applyBorder="1" applyAlignment="1">
      <alignment horizontal="center" vertical="center" wrapText="1" readingOrder="1"/>
    </xf>
    <xf numFmtId="0" fontId="21" fillId="0" borderId="0" xfId="40" applyFont="1" applyFill="1" applyBorder="1" applyAlignment="1">
      <alignment horizontal="center" vertical="center" wrapText="1" readingOrder="1"/>
    </xf>
    <xf numFmtId="0" fontId="28" fillId="26" borderId="14" xfId="40" applyFont="1" applyFill="1" applyBorder="1" applyAlignment="1">
      <alignment horizontal="left" vertical="center" wrapText="1" readingOrder="1"/>
    </xf>
    <xf numFmtId="164" fontId="29" fillId="26" borderId="14" xfId="28" applyNumberFormat="1" applyFont="1" applyFill="1" applyBorder="1" applyAlignment="1">
      <alignment horizontal="center" vertical="center"/>
    </xf>
    <xf numFmtId="0" fontId="26" fillId="26" borderId="10" xfId="40" applyFont="1" applyFill="1" applyBorder="1" applyAlignment="1">
      <alignment horizontal="center" vertical="center" wrapText="1" readingOrder="1"/>
    </xf>
    <xf numFmtId="164" fontId="21" fillId="0" borderId="0" xfId="28" applyNumberFormat="1" applyFont="1" applyFill="1" applyBorder="1" applyAlignment="1">
      <alignment horizontal="center" vertical="center"/>
    </xf>
    <xf numFmtId="0" fontId="21" fillId="26" borderId="0" xfId="40" applyFont="1" applyFill="1" applyBorder="1" applyAlignment="1">
      <alignment horizontal="center" vertical="center" wrapText="1" readingOrder="1"/>
    </xf>
    <xf numFmtId="0" fontId="21" fillId="0" borderId="19" xfId="40" applyFont="1" applyBorder="1" applyAlignment="1">
      <alignment horizontal="right" vertical="center"/>
    </xf>
    <xf numFmtId="0" fontId="23" fillId="0" borderId="20" xfId="40" applyFont="1" applyBorder="1" applyAlignment="1">
      <alignment horizontal="right" vertical="center" wrapText="1" readingOrder="1"/>
    </xf>
    <xf numFmtId="165" fontId="30" fillId="0" borderId="20" xfId="29" applyNumberFormat="1" applyFont="1" applyFill="1" applyBorder="1" applyAlignment="1">
      <alignment horizontal="left" vertical="center"/>
    </xf>
    <xf numFmtId="0" fontId="31" fillId="0" borderId="21" xfId="0" applyFont="1" applyBorder="1" applyAlignment="1">
      <alignment vertical="center" wrapText="1"/>
    </xf>
    <xf numFmtId="0" fontId="32" fillId="0" borderId="0" xfId="0" applyFont="1" applyFill="1" applyBorder="1" applyAlignment="1">
      <alignment vertical="center" wrapText="1"/>
    </xf>
    <xf numFmtId="44" fontId="23" fillId="0" borderId="0" xfId="29" applyFont="1" applyFill="1" applyBorder="1" applyAlignment="1">
      <alignment horizontal="left" vertical="center"/>
    </xf>
    <xf numFmtId="0" fontId="33" fillId="0" borderId="22" xfId="40" applyFont="1" applyBorder="1" applyAlignment="1">
      <alignment horizontal="right" vertical="center"/>
    </xf>
    <xf numFmtId="0" fontId="23" fillId="0" borderId="23" xfId="40" applyFont="1" applyBorder="1" applyAlignment="1">
      <alignment horizontal="right" vertical="center" wrapText="1" readingOrder="1"/>
    </xf>
    <xf numFmtId="165" fontId="30" fillId="0" borderId="23" xfId="29" applyNumberFormat="1" applyFont="1" applyFill="1" applyBorder="1" applyAlignment="1">
      <alignment horizontal="left" vertical="center"/>
    </xf>
    <xf numFmtId="0" fontId="31" fillId="0" borderId="24" xfId="0" applyFont="1" applyBorder="1" applyAlignment="1">
      <alignment vertical="center" wrapText="1"/>
    </xf>
    <xf numFmtId="0" fontId="31" fillId="0" borderId="24" xfId="0" applyNumberFormat="1" applyFont="1" applyBorder="1" applyAlignment="1">
      <alignment vertical="center" wrapText="1"/>
    </xf>
    <xf numFmtId="0" fontId="32" fillId="0" borderId="0" xfId="0" applyNumberFormat="1" applyFont="1" applyFill="1" applyBorder="1" applyAlignment="1">
      <alignment vertical="center" wrapText="1"/>
    </xf>
    <xf numFmtId="0" fontId="31" fillId="0" borderId="24" xfId="40" applyFont="1" applyBorder="1" applyAlignment="1">
      <alignment vertical="center" wrapText="1" readingOrder="1"/>
    </xf>
    <xf numFmtId="0" fontId="32" fillId="0" borderId="0" xfId="40" applyFont="1" applyFill="1" applyBorder="1" applyAlignment="1">
      <alignment vertical="center" wrapText="1" readingOrder="1"/>
    </xf>
    <xf numFmtId="0" fontId="32" fillId="0" borderId="0" xfId="40" applyFont="1" applyFill="1" applyBorder="1" applyAlignment="1">
      <alignment horizontal="left" vertical="center" wrapText="1" readingOrder="1"/>
    </xf>
    <xf numFmtId="0" fontId="33" fillId="0" borderId="25" xfId="40" applyFont="1" applyBorder="1" applyAlignment="1">
      <alignment horizontal="right" vertical="center"/>
    </xf>
    <xf numFmtId="0" fontId="23" fillId="0" borderId="26" xfId="40" applyFont="1" applyBorder="1" applyAlignment="1">
      <alignment horizontal="right" vertical="center" wrapText="1" readingOrder="1"/>
    </xf>
    <xf numFmtId="165" fontId="30" fillId="0" borderId="26" xfId="29" applyNumberFormat="1" applyFont="1" applyFill="1" applyBorder="1" applyAlignment="1">
      <alignment horizontal="left" vertical="center"/>
    </xf>
    <xf numFmtId="0" fontId="31" fillId="0" borderId="27" xfId="0" applyFont="1" applyBorder="1" applyAlignment="1">
      <alignment vertical="center" wrapText="1"/>
    </xf>
    <xf numFmtId="0" fontId="29" fillId="29" borderId="28" xfId="40" applyFont="1" applyFill="1" applyBorder="1" applyAlignment="1">
      <alignment horizontal="right" vertical="center"/>
    </xf>
    <xf numFmtId="0" fontId="29" fillId="29" borderId="29" xfId="40" applyFont="1" applyFill="1" applyBorder="1" applyAlignment="1">
      <alignment horizontal="right" vertical="center" wrapText="1" readingOrder="1"/>
    </xf>
    <xf numFmtId="165" fontId="34" fillId="29" borderId="29" xfId="29" applyNumberFormat="1" applyFont="1" applyFill="1" applyBorder="1" applyAlignment="1">
      <alignment horizontal="left" vertical="center"/>
    </xf>
    <xf numFmtId="165" fontId="29" fillId="29" borderId="29" xfId="29" applyNumberFormat="1" applyFont="1" applyFill="1" applyBorder="1" applyAlignment="1">
      <alignment horizontal="left" vertical="center"/>
    </xf>
    <xf numFmtId="0" fontId="26" fillId="26" borderId="30" xfId="40" applyFont="1" applyFill="1" applyBorder="1" applyAlignment="1">
      <alignment vertical="center" wrapText="1" readingOrder="1"/>
    </xf>
    <xf numFmtId="0" fontId="27" fillId="0" borderId="0" xfId="40" applyFont="1" applyFill="1" applyBorder="1" applyAlignment="1">
      <alignment vertical="center" wrapText="1" readingOrder="1"/>
    </xf>
    <xf numFmtId="44" fontId="29" fillId="0" borderId="0" xfId="29" applyFont="1" applyFill="1" applyBorder="1" applyAlignment="1">
      <alignment horizontal="left" vertical="center"/>
    </xf>
    <xf numFmtId="44" fontId="29" fillId="0" borderId="0" xfId="40" applyNumberFormat="1" applyFont="1" applyFill="1" applyBorder="1" applyAlignment="1">
      <alignment vertical="center"/>
    </xf>
    <xf numFmtId="0" fontId="29" fillId="0" borderId="0" xfId="40" applyFont="1" applyFill="1" applyBorder="1" applyAlignment="1">
      <alignment vertical="center"/>
    </xf>
    <xf numFmtId="0" fontId="23" fillId="0" borderId="0" xfId="40" applyFont="1" applyFill="1" applyBorder="1" applyAlignment="1">
      <alignment vertical="center"/>
    </xf>
    <xf numFmtId="0" fontId="23" fillId="0" borderId="0" xfId="40" applyFont="1" applyBorder="1" applyAlignment="1">
      <alignment vertical="center"/>
    </xf>
    <xf numFmtId="0" fontId="28" fillId="24" borderId="14" xfId="40" applyFont="1" applyFill="1" applyBorder="1" applyAlignment="1">
      <alignment horizontal="left" vertical="center" wrapText="1" readingOrder="1"/>
    </xf>
    <xf numFmtId="0" fontId="21" fillId="24" borderId="14" xfId="40" applyFont="1" applyFill="1" applyBorder="1" applyAlignment="1">
      <alignment vertical="center" wrapText="1" readingOrder="1"/>
    </xf>
    <xf numFmtId="0" fontId="21" fillId="24" borderId="10" xfId="40" applyFont="1" applyFill="1" applyBorder="1" applyAlignment="1">
      <alignment vertical="center" wrapText="1" readingOrder="1"/>
    </xf>
    <xf numFmtId="0" fontId="21" fillId="0" borderId="0" xfId="40" applyFont="1" applyFill="1" applyBorder="1" applyAlignment="1">
      <alignment vertical="center" wrapText="1" readingOrder="1"/>
    </xf>
    <xf numFmtId="0" fontId="31" fillId="0" borderId="21" xfId="40" applyFont="1" applyFill="1" applyBorder="1" applyAlignment="1">
      <alignment vertical="center" wrapText="1" readingOrder="1"/>
    </xf>
    <xf numFmtId="0" fontId="21" fillId="0" borderId="22" xfId="40" applyFont="1" applyBorder="1" applyAlignment="1">
      <alignment horizontal="right" vertical="center"/>
    </xf>
    <xf numFmtId="0" fontId="23" fillId="0" borderId="23" xfId="40" applyFont="1" applyFill="1" applyBorder="1" applyAlignment="1">
      <alignment horizontal="right" vertical="center" wrapText="1" readingOrder="1"/>
    </xf>
    <xf numFmtId="0" fontId="31" fillId="0" borderId="24" xfId="40" applyFont="1" applyFill="1" applyBorder="1" applyAlignment="1">
      <alignment vertical="center" wrapText="1" readingOrder="1"/>
    </xf>
    <xf numFmtId="0" fontId="23" fillId="0" borderId="0" xfId="40" applyFont="1" applyFill="1" applyAlignment="1">
      <alignment vertical="center"/>
    </xf>
    <xf numFmtId="0" fontId="21" fillId="0" borderId="25" xfId="40" applyFont="1" applyBorder="1" applyAlignment="1">
      <alignment horizontal="right" vertical="center"/>
    </xf>
    <xf numFmtId="0" fontId="23" fillId="0" borderId="26" xfId="40" applyFont="1" applyFill="1" applyBorder="1" applyAlignment="1">
      <alignment horizontal="right" vertical="center" wrapText="1" readingOrder="1"/>
    </xf>
    <xf numFmtId="0" fontId="31" fillId="0" borderId="27" xfId="40" applyFont="1" applyFill="1" applyBorder="1" applyAlignment="1">
      <alignment vertical="center" wrapText="1" readingOrder="1"/>
    </xf>
    <xf numFmtId="0" fontId="29" fillId="25" borderId="15" xfId="40" applyFont="1" applyFill="1" applyBorder="1" applyAlignment="1">
      <alignment horizontal="right" vertical="center"/>
    </xf>
    <xf numFmtId="0" fontId="29" fillId="25" borderId="11" xfId="40" applyFont="1" applyFill="1" applyBorder="1" applyAlignment="1">
      <alignment horizontal="right" vertical="center" wrapText="1" readingOrder="1"/>
    </xf>
    <xf numFmtId="165" fontId="24" fillId="25" borderId="11" xfId="29" applyNumberFormat="1" applyFont="1" applyFill="1" applyBorder="1" applyAlignment="1">
      <alignment horizontal="left" vertical="center"/>
    </xf>
    <xf numFmtId="165" fontId="29" fillId="25" borderId="11" xfId="29" applyNumberFormat="1" applyFont="1" applyFill="1" applyBorder="1" applyAlignment="1">
      <alignment horizontal="left" vertical="center"/>
    </xf>
    <xf numFmtId="0" fontId="26" fillId="24" borderId="13" xfId="40" applyFont="1" applyFill="1" applyBorder="1" applyAlignment="1">
      <alignment vertical="center" wrapText="1" readingOrder="1"/>
    </xf>
    <xf numFmtId="0" fontId="29" fillId="0" borderId="0" xfId="40" applyFont="1" applyFill="1" applyBorder="1" applyAlignment="1">
      <alignment horizontal="right" vertical="center"/>
    </xf>
    <xf numFmtId="0" fontId="29" fillId="0" borderId="0" xfId="40" applyFont="1" applyFill="1" applyBorder="1" applyAlignment="1">
      <alignment horizontal="right" vertical="center" wrapText="1" readingOrder="1"/>
    </xf>
    <xf numFmtId="0" fontId="24" fillId="0" borderId="0" xfId="40" applyFont="1" applyFill="1" applyBorder="1" applyAlignment="1">
      <alignment horizontal="right" vertical="center" wrapText="1" readingOrder="1"/>
    </xf>
    <xf numFmtId="0" fontId="21" fillId="32" borderId="12" xfId="40" applyFont="1" applyFill="1" applyBorder="1" applyAlignment="1">
      <alignment vertical="center"/>
    </xf>
    <xf numFmtId="0" fontId="23" fillId="32" borderId="14" xfId="40" applyFont="1" applyFill="1" applyBorder="1" applyAlignment="1">
      <alignment horizontal="right" vertical="center" wrapText="1" readingOrder="1"/>
    </xf>
    <xf numFmtId="0" fontId="35" fillId="32" borderId="14" xfId="40" applyFont="1" applyFill="1" applyBorder="1" applyAlignment="1">
      <alignment horizontal="right" vertical="center" wrapText="1" readingOrder="1"/>
    </xf>
    <xf numFmtId="0" fontId="36" fillId="32" borderId="14" xfId="40" applyFont="1" applyFill="1" applyBorder="1" applyAlignment="1">
      <alignment vertical="center"/>
    </xf>
    <xf numFmtId="0" fontId="31" fillId="32" borderId="10" xfId="40" applyFont="1" applyFill="1" applyBorder="1" applyAlignment="1">
      <alignment vertical="center" wrapText="1" readingOrder="1"/>
    </xf>
    <xf numFmtId="0" fontId="33" fillId="0" borderId="19" xfId="40" applyFont="1" applyBorder="1" applyAlignment="1">
      <alignment horizontal="right" vertical="center"/>
    </xf>
    <xf numFmtId="0" fontId="31" fillId="0" borderId="21" xfId="40" applyFont="1" applyFill="1" applyBorder="1" applyAlignment="1">
      <alignment vertical="center" wrapText="1"/>
    </xf>
    <xf numFmtId="0" fontId="32" fillId="0" borderId="0" xfId="40" applyFont="1" applyFill="1" applyBorder="1" applyAlignment="1">
      <alignment vertical="center" wrapText="1"/>
    </xf>
    <xf numFmtId="0" fontId="31" fillId="0" borderId="24" xfId="40" applyFont="1" applyFill="1" applyBorder="1" applyAlignment="1">
      <alignment vertical="center" wrapText="1"/>
    </xf>
    <xf numFmtId="0" fontId="31" fillId="0" borderId="24" xfId="40" applyFont="1" applyBorder="1" applyAlignment="1">
      <alignment vertical="center" wrapText="1"/>
    </xf>
    <xf numFmtId="0" fontId="33" fillId="0" borderId="22" xfId="40" applyFont="1" applyFill="1" applyBorder="1" applyAlignment="1">
      <alignment horizontal="right" vertical="center"/>
    </xf>
    <xf numFmtId="0" fontId="31" fillId="0" borderId="24" xfId="40" applyNumberFormat="1" applyFont="1" applyFill="1" applyBorder="1" applyAlignment="1">
      <alignment horizontal="left" vertical="center" wrapText="1"/>
    </xf>
    <xf numFmtId="0" fontId="32" fillId="0" borderId="0" xfId="40" applyNumberFormat="1" applyFont="1" applyFill="1" applyBorder="1" applyAlignment="1">
      <alignment horizontal="left" vertical="center" wrapText="1"/>
    </xf>
    <xf numFmtId="0" fontId="31" fillId="0" borderId="27" xfId="40" applyFont="1" applyBorder="1" applyAlignment="1">
      <alignment vertical="center" wrapText="1"/>
    </xf>
    <xf numFmtId="0" fontId="29" fillId="31" borderId="15" xfId="40" applyFont="1" applyFill="1" applyBorder="1" applyAlignment="1">
      <alignment horizontal="right" vertical="center"/>
    </xf>
    <xf numFmtId="0" fontId="29" fillId="31" borderId="11" xfId="40" applyFont="1" applyFill="1" applyBorder="1" applyAlignment="1">
      <alignment horizontal="right" vertical="center" wrapText="1" readingOrder="1"/>
    </xf>
    <xf numFmtId="0" fontId="24" fillId="31" borderId="11" xfId="40" applyFont="1" applyFill="1" applyBorder="1" applyAlignment="1">
      <alignment horizontal="right" vertical="center" wrapText="1" readingOrder="1"/>
    </xf>
    <xf numFmtId="165" fontId="29" fillId="31" borderId="11" xfId="29" applyNumberFormat="1" applyFont="1" applyFill="1" applyBorder="1" applyAlignment="1">
      <alignment horizontal="left" vertical="center"/>
    </xf>
    <xf numFmtId="0" fontId="26" fillId="32" borderId="13" xfId="40" applyFont="1" applyFill="1" applyBorder="1" applyAlignment="1">
      <alignment vertical="center" wrapText="1" readingOrder="1"/>
    </xf>
    <xf numFmtId="0" fontId="21" fillId="28" borderId="12" xfId="40" applyFont="1" applyFill="1" applyBorder="1" applyAlignment="1">
      <alignment vertical="center"/>
    </xf>
    <xf numFmtId="0" fontId="23" fillId="28" borderId="14" xfId="40" applyFont="1" applyFill="1" applyBorder="1" applyAlignment="1">
      <alignment horizontal="right" vertical="center" wrapText="1" readingOrder="1"/>
    </xf>
    <xf numFmtId="0" fontId="35" fillId="28" borderId="14" xfId="40" applyFont="1" applyFill="1" applyBorder="1" applyAlignment="1">
      <alignment horizontal="right" vertical="center" wrapText="1" readingOrder="1"/>
    </xf>
    <xf numFmtId="0" fontId="29" fillId="28" borderId="14" xfId="40" applyFont="1" applyFill="1" applyBorder="1" applyAlignment="1">
      <alignment vertical="center"/>
    </xf>
    <xf numFmtId="0" fontId="31" fillId="28" borderId="10" xfId="40" applyFont="1" applyFill="1" applyBorder="1" applyAlignment="1">
      <alignment vertical="center" wrapText="1" readingOrder="1"/>
    </xf>
    <xf numFmtId="0" fontId="21" fillId="0" borderId="16" xfId="40" applyFont="1" applyFill="1" applyBorder="1" applyAlignment="1">
      <alignment vertical="center"/>
    </xf>
    <xf numFmtId="0" fontId="23" fillId="0" borderId="23" xfId="0" applyFont="1" applyFill="1" applyBorder="1" applyAlignment="1">
      <alignment horizontal="right" vertical="center" wrapText="1" readingOrder="1"/>
    </xf>
    <xf numFmtId="0" fontId="31" fillId="0" borderId="24" xfId="39" applyNumberFormat="1" applyFont="1" applyFill="1" applyBorder="1" applyAlignment="1">
      <alignment horizontal="left" vertical="center" wrapText="1" readingOrder="1"/>
    </xf>
    <xf numFmtId="0" fontId="32" fillId="0" borderId="0" xfId="39" applyNumberFormat="1" applyFont="1" applyFill="1" applyBorder="1" applyAlignment="1">
      <alignment horizontal="left" vertical="center" wrapText="1" readingOrder="1"/>
    </xf>
    <xf numFmtId="0" fontId="23" fillId="0" borderId="31" xfId="0" applyFont="1" applyFill="1" applyBorder="1" applyAlignment="1">
      <alignment horizontal="right" vertical="center" wrapText="1" readingOrder="1"/>
    </xf>
    <xf numFmtId="0" fontId="31" fillId="0" borderId="32" xfId="39" applyNumberFormat="1" applyFont="1" applyFill="1" applyBorder="1" applyAlignment="1">
      <alignment horizontal="left" vertical="center" wrapText="1" readingOrder="1"/>
    </xf>
    <xf numFmtId="0" fontId="31" fillId="0" borderId="32" xfId="40" applyFont="1" applyFill="1" applyBorder="1" applyAlignment="1">
      <alignment vertical="center" wrapText="1" readingOrder="1"/>
    </xf>
    <xf numFmtId="0" fontId="21" fillId="0" borderId="0" xfId="40" applyFont="1" applyFill="1" applyBorder="1" applyAlignment="1">
      <alignment vertical="center" wrapText="1"/>
    </xf>
    <xf numFmtId="0" fontId="23" fillId="0" borderId="0" xfId="40" applyFont="1" applyBorder="1" applyAlignment="1">
      <alignment vertical="center" wrapText="1"/>
    </xf>
    <xf numFmtId="44" fontId="23" fillId="0" borderId="0" xfId="29" applyFont="1" applyFill="1" applyBorder="1" applyAlignment="1">
      <alignment horizontal="center" vertical="center"/>
    </xf>
    <xf numFmtId="0" fontId="31" fillId="0" borderId="24" xfId="39" applyFont="1" applyFill="1" applyBorder="1" applyAlignment="1">
      <alignment horizontal="left" vertical="center" wrapText="1" readingOrder="1"/>
    </xf>
    <xf numFmtId="0" fontId="32" fillId="0" borderId="0" xfId="39" applyFont="1" applyFill="1" applyBorder="1" applyAlignment="1">
      <alignment horizontal="left" vertical="center" wrapText="1" readingOrder="1"/>
    </xf>
    <xf numFmtId="0" fontId="23" fillId="0" borderId="23" xfId="0" applyFont="1" applyBorder="1" applyAlignment="1">
      <alignment horizontal="right" vertical="center" wrapText="1" readingOrder="1"/>
    </xf>
    <xf numFmtId="44" fontId="29" fillId="30" borderId="15" xfId="29" applyFont="1" applyFill="1" applyBorder="1" applyAlignment="1">
      <alignment horizontal="right" vertical="center" readingOrder="1"/>
    </xf>
    <xf numFmtId="44" fontId="29" fillId="30" borderId="11" xfId="29" applyFont="1" applyFill="1" applyBorder="1" applyAlignment="1">
      <alignment horizontal="right" vertical="center" readingOrder="1"/>
    </xf>
    <xf numFmtId="165" fontId="29" fillId="30" borderId="11" xfId="29" applyNumberFormat="1" applyFont="1" applyFill="1" applyBorder="1" applyAlignment="1">
      <alignment horizontal="left" vertical="center"/>
    </xf>
    <xf numFmtId="0" fontId="26" fillId="28" borderId="13" xfId="40" applyFont="1" applyFill="1" applyBorder="1" applyAlignment="1">
      <alignment vertical="center" wrapText="1" readingOrder="1"/>
    </xf>
    <xf numFmtId="44" fontId="29" fillId="0" borderId="14" xfId="29" applyFont="1" applyFill="1" applyBorder="1" applyAlignment="1">
      <alignment horizontal="right" vertical="center" readingOrder="1"/>
    </xf>
    <xf numFmtId="165" fontId="29" fillId="0" borderId="14" xfId="29" applyNumberFormat="1" applyFont="1" applyFill="1" applyBorder="1" applyAlignment="1">
      <alignment horizontal="left" vertical="center"/>
    </xf>
    <xf numFmtId="0" fontId="26" fillId="0" borderId="14" xfId="40" applyFont="1" applyFill="1" applyBorder="1" applyAlignment="1">
      <alignment vertical="center" wrapText="1" readingOrder="1"/>
    </xf>
    <xf numFmtId="165" fontId="29" fillId="27" borderId="14" xfId="29" applyNumberFormat="1" applyFont="1" applyFill="1" applyBorder="1" applyAlignment="1">
      <alignment horizontal="right" vertical="center"/>
    </xf>
    <xf numFmtId="44" fontId="26" fillId="27" borderId="10" xfId="40" applyNumberFormat="1" applyFont="1" applyFill="1" applyBorder="1" applyAlignment="1">
      <alignment vertical="center" wrapText="1" readingOrder="1"/>
    </xf>
    <xf numFmtId="44" fontId="27" fillId="0" borderId="0" xfId="40" applyNumberFormat="1" applyFont="1" applyFill="1" applyBorder="1" applyAlignment="1">
      <alignment vertical="center" wrapText="1" readingOrder="1"/>
    </xf>
    <xf numFmtId="44" fontId="21" fillId="0" borderId="0" xfId="29" applyFont="1" applyFill="1" applyBorder="1" applyAlignment="1">
      <alignment horizontal="right" vertical="center"/>
    </xf>
    <xf numFmtId="44" fontId="21" fillId="0" borderId="0" xfId="40" applyNumberFormat="1" applyFont="1" applyFill="1" applyBorder="1" applyAlignment="1">
      <alignment vertical="center"/>
    </xf>
    <xf numFmtId="0" fontId="21" fillId="0" borderId="0" xfId="40" applyFont="1" applyAlignment="1">
      <alignment vertical="center"/>
    </xf>
    <xf numFmtId="0" fontId="23" fillId="0" borderId="0" xfId="40" applyFont="1" applyAlignment="1">
      <alignment vertical="center" wrapText="1" readingOrder="1"/>
    </xf>
    <xf numFmtId="0" fontId="36" fillId="0" borderId="0" xfId="40" applyFont="1" applyFill="1" applyAlignment="1">
      <alignment vertical="center"/>
    </xf>
    <xf numFmtId="0" fontId="31" fillId="0" borderId="0" xfId="40" applyFont="1" applyAlignment="1">
      <alignment vertical="center"/>
    </xf>
    <xf numFmtId="0" fontId="32" fillId="0" borderId="0" xfId="40" applyFont="1" applyFill="1" applyBorder="1" applyAlignment="1">
      <alignment vertical="center"/>
    </xf>
    <xf numFmtId="0" fontId="21" fillId="0" borderId="11" xfId="40" applyFont="1" applyBorder="1" applyAlignment="1">
      <alignment horizontal="center" vertical="center"/>
    </xf>
    <xf numFmtId="0" fontId="21" fillId="27" borderId="14" xfId="40" applyFont="1" applyFill="1" applyBorder="1" applyAlignment="1">
      <alignment horizontal="right" vertical="center"/>
    </xf>
    <xf numFmtId="165" fontId="29" fillId="0" borderId="0" xfId="29" applyNumberFormat="1" applyFont="1" applyFill="1" applyBorder="1" applyAlignment="1">
      <alignment horizontal="left" vertical="center"/>
    </xf>
    <xf numFmtId="0" fontId="26" fillId="0" borderId="0" xfId="40" applyFont="1" applyFill="1" applyBorder="1" applyAlignment="1">
      <alignment vertical="center" wrapText="1" readingOrder="1"/>
    </xf>
    <xf numFmtId="165" fontId="34" fillId="0" borderId="0" xfId="29" applyNumberFormat="1" applyFont="1" applyFill="1" applyBorder="1" applyAlignment="1">
      <alignment horizontal="left" vertical="center"/>
    </xf>
    <xf numFmtId="165" fontId="24" fillId="0" borderId="0" xfId="29" applyNumberFormat="1" applyFont="1" applyFill="1" applyBorder="1" applyAlignment="1">
      <alignment horizontal="left" vertical="center"/>
    </xf>
    <xf numFmtId="165" fontId="27" fillId="0" borderId="20" xfId="29" applyNumberFormat="1" applyFont="1" applyFill="1" applyBorder="1" applyAlignment="1">
      <alignment horizontal="left" vertical="center"/>
    </xf>
    <xf numFmtId="165" fontId="27" fillId="0" borderId="23" xfId="29" applyNumberFormat="1" applyFont="1" applyFill="1" applyBorder="1" applyAlignment="1">
      <alignment horizontal="left" vertical="center"/>
    </xf>
    <xf numFmtId="165" fontId="27" fillId="0" borderId="26" xfId="29" applyNumberFormat="1" applyFont="1" applyFill="1" applyBorder="1" applyAlignment="1">
      <alignment horizontal="left" vertical="center"/>
    </xf>
    <xf numFmtId="165" fontId="27" fillId="0" borderId="23" xfId="29" applyNumberFormat="1" applyFont="1" applyFill="1" applyBorder="1" applyAlignment="1">
      <alignment vertical="center"/>
    </xf>
    <xf numFmtId="165" fontId="27" fillId="0" borderId="31" xfId="29" applyNumberFormat="1" applyFont="1" applyFill="1" applyBorder="1" applyAlignment="1">
      <alignment horizontal="left" vertical="center"/>
    </xf>
    <xf numFmtId="165" fontId="27" fillId="0" borderId="23" xfId="29" applyNumberFormat="1" applyFont="1" applyFill="1" applyBorder="1" applyAlignment="1">
      <alignment horizontal="center" vertical="center"/>
    </xf>
    <xf numFmtId="0" fontId="26" fillId="34" borderId="21" xfId="0" applyFont="1" applyFill="1" applyBorder="1" applyAlignment="1">
      <alignment horizontal="center" vertical="center" wrapText="1"/>
    </xf>
    <xf numFmtId="0" fontId="26" fillId="34" borderId="24" xfId="0" applyFont="1" applyFill="1" applyBorder="1" applyAlignment="1">
      <alignment horizontal="center" vertical="center" wrapText="1"/>
    </xf>
    <xf numFmtId="0" fontId="26" fillId="34" borderId="24" xfId="40" applyFont="1" applyFill="1" applyBorder="1" applyAlignment="1">
      <alignment horizontal="center" vertical="center" wrapText="1" readingOrder="1"/>
    </xf>
    <xf numFmtId="0" fontId="26" fillId="34" borderId="27" xfId="0" applyFont="1" applyFill="1" applyBorder="1" applyAlignment="1">
      <alignment horizontal="center" vertical="center" wrapText="1"/>
    </xf>
    <xf numFmtId="0" fontId="26" fillId="34" borderId="21" xfId="40" applyFont="1" applyFill="1" applyBorder="1" applyAlignment="1">
      <alignment horizontal="center" vertical="center" wrapText="1" readingOrder="1"/>
    </xf>
    <xf numFmtId="0" fontId="26" fillId="34" borderId="27" xfId="40" applyFont="1" applyFill="1" applyBorder="1" applyAlignment="1">
      <alignment horizontal="center" vertical="center" wrapText="1" readingOrder="1"/>
    </xf>
    <xf numFmtId="0" fontId="26" fillId="34" borderId="21" xfId="40" applyFont="1" applyFill="1" applyBorder="1" applyAlignment="1">
      <alignment horizontal="center" vertical="center" wrapText="1"/>
    </xf>
    <xf numFmtId="0" fontId="26" fillId="34" borderId="24" xfId="40" applyFont="1" applyFill="1" applyBorder="1" applyAlignment="1">
      <alignment horizontal="center" vertical="center" wrapText="1"/>
    </xf>
    <xf numFmtId="0" fontId="26" fillId="34" borderId="24" xfId="40" applyNumberFormat="1" applyFont="1" applyFill="1" applyBorder="1" applyAlignment="1">
      <alignment horizontal="center" vertical="center" wrapText="1"/>
    </xf>
    <xf numFmtId="0" fontId="26" fillId="34" borderId="27" xfId="40" applyFont="1" applyFill="1" applyBorder="1" applyAlignment="1">
      <alignment horizontal="center" vertical="center" wrapText="1"/>
    </xf>
    <xf numFmtId="0" fontId="26" fillId="34" borderId="24" xfId="39" applyNumberFormat="1" applyFont="1" applyFill="1" applyBorder="1" applyAlignment="1">
      <alignment horizontal="center" vertical="center" wrapText="1" readingOrder="1"/>
    </xf>
    <xf numFmtId="0" fontId="26" fillId="34" borderId="32" xfId="39" applyNumberFormat="1" applyFont="1" applyFill="1" applyBorder="1" applyAlignment="1">
      <alignment horizontal="center" vertical="center" wrapText="1" readingOrder="1"/>
    </xf>
    <xf numFmtId="0" fontId="26" fillId="34" borderId="32" xfId="40" applyFont="1" applyFill="1" applyBorder="1" applyAlignment="1">
      <alignment horizontal="center" vertical="center" wrapText="1" readingOrder="1"/>
    </xf>
    <xf numFmtId="0" fontId="26" fillId="34" borderId="24" xfId="39" applyFont="1" applyFill="1" applyBorder="1" applyAlignment="1">
      <alignment horizontal="center" vertical="center" wrapText="1" readingOrder="1"/>
    </xf>
    <xf numFmtId="0" fontId="31" fillId="0" borderId="24" xfId="40" applyFont="1" applyBorder="1" applyAlignment="1">
      <alignment horizontal="left" vertical="center" wrapText="1" readingOrder="1"/>
    </xf>
    <xf numFmtId="0" fontId="31" fillId="0" borderId="27" xfId="40" applyFont="1" applyBorder="1" applyAlignment="1">
      <alignment vertical="center" wrapText="1" readingOrder="1"/>
    </xf>
    <xf numFmtId="0" fontId="21" fillId="0" borderId="11" xfId="40" applyFont="1" applyBorder="1" applyAlignment="1">
      <alignment horizontal="center" vertical="center"/>
    </xf>
    <xf numFmtId="0" fontId="21" fillId="27" borderId="12" xfId="40" applyFont="1" applyFill="1" applyBorder="1" applyAlignment="1">
      <alignment horizontal="right" vertical="center"/>
    </xf>
    <xf numFmtId="0" fontId="21" fillId="27" borderId="14" xfId="40" applyFont="1" applyFill="1" applyBorder="1" applyAlignment="1">
      <alignment horizontal="right" vertical="center"/>
    </xf>
    <xf numFmtId="0" fontId="21" fillId="0" borderId="0" xfId="40" applyFont="1" applyFill="1" applyBorder="1" applyAlignment="1">
      <alignment horizontal="left" vertical="center" wrapText="1" readingOrder="1"/>
    </xf>
    <xf numFmtId="0" fontId="21" fillId="26" borderId="12" xfId="40" applyFont="1" applyFill="1" applyBorder="1" applyAlignment="1">
      <alignment horizontal="left" vertical="center" wrapText="1" readingOrder="1"/>
    </xf>
    <xf numFmtId="0" fontId="21" fillId="26" borderId="14" xfId="40" applyFont="1" applyFill="1" applyBorder="1" applyAlignment="1">
      <alignment horizontal="left" vertical="center" wrapText="1" readingOrder="1"/>
    </xf>
    <xf numFmtId="0" fontId="21" fillId="24" borderId="12" xfId="40" applyFont="1" applyFill="1" applyBorder="1" applyAlignment="1">
      <alignment horizontal="left" vertical="center" wrapText="1" readingOrder="1"/>
    </xf>
    <xf numFmtId="0" fontId="21" fillId="24" borderId="14" xfId="40" applyFont="1" applyFill="1" applyBorder="1" applyAlignment="1">
      <alignment horizontal="left" vertical="center" wrapText="1" readingOrder="1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 xr:uid="{00000000-0005-0000-0000-000027000000}"/>
    <cellStyle name="Normal 3" xfId="46" xr:uid="{00000000-0005-0000-0000-000028000000}"/>
    <cellStyle name="Normal_FY 2008 PRRIP Budget Revised" xfId="40" xr:uid="{00000000-0005-0000-0000-000029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  <colors>
    <mruColors>
      <color rgb="FFF79646"/>
      <color rgb="FFFF9900"/>
      <color rgb="FFF57B17"/>
      <color rgb="FFF0720A"/>
      <color rgb="FFEB700B"/>
      <color rgb="FFF579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3"/>
  <sheetViews>
    <sheetView tabSelected="1" zoomScale="90" zoomScaleNormal="90" workbookViewId="0">
      <selection activeCell="A2" sqref="A2"/>
    </sheetView>
  </sheetViews>
  <sheetFormatPr defaultColWidth="8.08984375" defaultRowHeight="15.6" x14ac:dyDescent="0.25"/>
  <cols>
    <col min="1" max="1" width="8.54296875" style="116" customWidth="1"/>
    <col min="2" max="2" width="39.1796875" style="117" customWidth="1"/>
    <col min="3" max="3" width="12.81640625" style="117" customWidth="1"/>
    <col min="4" max="4" width="15.1796875" style="118" customWidth="1"/>
    <col min="5" max="5" width="70.1796875" style="119" customWidth="1"/>
    <col min="6" max="6" width="10.54296875" style="120" customWidth="1"/>
    <col min="7" max="7" width="52.54296875" style="120" customWidth="1"/>
    <col min="8" max="8" width="15.1796875" style="45" customWidth="1"/>
    <col min="9" max="9" width="16" style="45" customWidth="1"/>
    <col min="10" max="10" width="15.81640625" style="45" customWidth="1"/>
    <col min="11" max="11" width="15.90625" style="45" customWidth="1"/>
    <col min="12" max="12" width="16.1796875" style="45" customWidth="1"/>
    <col min="13" max="13" width="16" style="45" customWidth="1"/>
    <col min="14" max="14" width="15.81640625" style="45" customWidth="1"/>
    <col min="15" max="15" width="16.1796875" style="45" customWidth="1"/>
    <col min="16" max="16" width="16" style="45" customWidth="1"/>
    <col min="17" max="18" width="15.81640625" style="45" customWidth="1"/>
    <col min="19" max="19" width="16.453125" style="45" customWidth="1"/>
    <col min="20" max="20" width="21.08984375" style="3" customWidth="1"/>
    <col min="21" max="21" width="15.81640625" style="4" bestFit="1" customWidth="1"/>
    <col min="22" max="16384" width="8.08984375" style="4"/>
  </cols>
  <sheetData>
    <row r="1" spans="1:20" ht="16.2" thickBot="1" x14ac:dyDescent="0.3">
      <c r="A1" s="149"/>
      <c r="B1" s="149"/>
      <c r="C1" s="12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0" s="11" customFormat="1" ht="46.95" customHeight="1" thickBot="1" x14ac:dyDescent="0.3">
      <c r="A2" s="5" t="s">
        <v>0</v>
      </c>
      <c r="B2" s="6" t="s">
        <v>1</v>
      </c>
      <c r="C2" s="7" t="s">
        <v>95</v>
      </c>
      <c r="D2" s="8" t="s">
        <v>97</v>
      </c>
      <c r="E2" s="9" t="s">
        <v>98</v>
      </c>
      <c r="F2" s="9" t="s">
        <v>96</v>
      </c>
      <c r="G2" s="10"/>
    </row>
    <row r="3" spans="1:20" s="16" customFormat="1" ht="16.2" thickBot="1" x14ac:dyDescent="0.3">
      <c r="A3" s="153" t="s">
        <v>2</v>
      </c>
      <c r="B3" s="154"/>
      <c r="C3" s="12"/>
      <c r="D3" s="13"/>
      <c r="E3" s="14"/>
      <c r="F3" s="14"/>
      <c r="G3" s="10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1"/>
    </row>
    <row r="4" spans="1:20" x14ac:dyDescent="0.25">
      <c r="A4" s="17" t="s">
        <v>3</v>
      </c>
      <c r="B4" s="18" t="s">
        <v>4</v>
      </c>
      <c r="C4" s="19">
        <v>2219000</v>
      </c>
      <c r="D4" s="127">
        <v>2366000</v>
      </c>
      <c r="E4" s="20" t="s">
        <v>80</v>
      </c>
      <c r="F4" s="133">
        <v>5</v>
      </c>
      <c r="G4" s="21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20" x14ac:dyDescent="0.25">
      <c r="A5" s="23" t="s">
        <v>5</v>
      </c>
      <c r="B5" s="24" t="s">
        <v>6</v>
      </c>
      <c r="C5" s="25">
        <v>53400</v>
      </c>
      <c r="D5" s="128">
        <v>57000</v>
      </c>
      <c r="E5" s="26" t="s">
        <v>7</v>
      </c>
      <c r="F5" s="134">
        <v>6</v>
      </c>
      <c r="G5" s="21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20" x14ac:dyDescent="0.25">
      <c r="A6" s="23" t="s">
        <v>8</v>
      </c>
      <c r="B6" s="24" t="s">
        <v>9</v>
      </c>
      <c r="C6" s="25">
        <v>25000</v>
      </c>
      <c r="D6" s="128">
        <v>23000</v>
      </c>
      <c r="E6" s="27" t="s">
        <v>81</v>
      </c>
      <c r="F6" s="134">
        <v>8</v>
      </c>
      <c r="G6" s="28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20" ht="31.2" x14ac:dyDescent="0.25">
      <c r="A7" s="23" t="s">
        <v>10</v>
      </c>
      <c r="B7" s="24" t="s">
        <v>11</v>
      </c>
      <c r="C7" s="25">
        <v>439000</v>
      </c>
      <c r="D7" s="128">
        <v>247000</v>
      </c>
      <c r="E7" s="29" t="s">
        <v>82</v>
      </c>
      <c r="F7" s="135">
        <v>11</v>
      </c>
      <c r="G7" s="30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20" x14ac:dyDescent="0.25">
      <c r="A8" s="23" t="s">
        <v>12</v>
      </c>
      <c r="B8" s="24" t="s">
        <v>13</v>
      </c>
      <c r="C8" s="25">
        <v>90000</v>
      </c>
      <c r="D8" s="128">
        <v>80000</v>
      </c>
      <c r="E8" s="29" t="s">
        <v>83</v>
      </c>
      <c r="F8" s="135">
        <v>12</v>
      </c>
      <c r="G8" s="30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20" ht="31.2" x14ac:dyDescent="0.25">
      <c r="A9" s="23" t="s">
        <v>14</v>
      </c>
      <c r="B9" s="24" t="s">
        <v>15</v>
      </c>
      <c r="C9" s="25">
        <v>90000</v>
      </c>
      <c r="D9" s="128">
        <v>77000</v>
      </c>
      <c r="E9" s="26" t="s">
        <v>84</v>
      </c>
      <c r="F9" s="134">
        <v>13</v>
      </c>
      <c r="G9" s="21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20" ht="16.2" thickBot="1" x14ac:dyDescent="0.3">
      <c r="A10" s="32" t="s">
        <v>16</v>
      </c>
      <c r="B10" s="33" t="s">
        <v>17</v>
      </c>
      <c r="C10" s="34">
        <v>5400</v>
      </c>
      <c r="D10" s="129">
        <v>6000</v>
      </c>
      <c r="E10" s="35" t="s">
        <v>85</v>
      </c>
      <c r="F10" s="136">
        <v>14</v>
      </c>
      <c r="G10" s="21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20" s="44" customFormat="1" ht="16.8" thickTop="1" thickBot="1" x14ac:dyDescent="0.3">
      <c r="A11" s="36"/>
      <c r="B11" s="37" t="s">
        <v>121</v>
      </c>
      <c r="C11" s="38"/>
      <c r="D11" s="39">
        <f>SUM(D4:D10)</f>
        <v>2856000</v>
      </c>
      <c r="E11" s="40"/>
      <c r="F11" s="40"/>
      <c r="G11" s="41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3"/>
    </row>
    <row r="12" spans="1:20" s="44" customFormat="1" ht="16.2" thickBot="1" x14ac:dyDescent="0.3">
      <c r="A12" s="64"/>
      <c r="B12" s="65"/>
      <c r="C12" s="125"/>
      <c r="D12" s="123"/>
      <c r="E12" s="124"/>
      <c r="F12" s="124"/>
      <c r="G12" s="41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3"/>
    </row>
    <row r="13" spans="1:20" s="45" customFormat="1" ht="16.2" thickBot="1" x14ac:dyDescent="0.3">
      <c r="A13" s="155" t="s">
        <v>122</v>
      </c>
      <c r="B13" s="156"/>
      <c r="C13" s="47"/>
      <c r="D13" s="48"/>
      <c r="E13" s="49"/>
      <c r="F13" s="49"/>
      <c r="G13" s="50"/>
      <c r="H13" s="50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3"/>
    </row>
    <row r="14" spans="1:20" x14ac:dyDescent="0.25">
      <c r="A14" s="17" t="s">
        <v>18</v>
      </c>
      <c r="B14" s="18" t="s">
        <v>124</v>
      </c>
      <c r="C14" s="25">
        <v>1500000</v>
      </c>
      <c r="D14" s="127">
        <v>864000</v>
      </c>
      <c r="E14" s="51" t="s">
        <v>86</v>
      </c>
      <c r="F14" s="137">
        <v>16</v>
      </c>
      <c r="G14" s="30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spans="1:20" s="55" customFormat="1" ht="31.2" x14ac:dyDescent="0.25">
      <c r="A15" s="52" t="s">
        <v>19</v>
      </c>
      <c r="B15" s="53" t="s">
        <v>20</v>
      </c>
      <c r="C15" s="25">
        <v>306150</v>
      </c>
      <c r="D15" s="128">
        <v>165000</v>
      </c>
      <c r="E15" s="54" t="s">
        <v>21</v>
      </c>
      <c r="F15" s="135">
        <v>20</v>
      </c>
      <c r="G15" s="30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3"/>
    </row>
    <row r="16" spans="1:20" s="55" customFormat="1" x14ac:dyDescent="0.25">
      <c r="A16" s="52" t="s">
        <v>22</v>
      </c>
      <c r="B16" s="53" t="s">
        <v>113</v>
      </c>
      <c r="C16" s="25">
        <v>20000</v>
      </c>
      <c r="D16" s="128">
        <v>20000</v>
      </c>
      <c r="E16" s="54" t="s">
        <v>87</v>
      </c>
      <c r="F16" s="135">
        <v>21</v>
      </c>
      <c r="G16" s="30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3"/>
    </row>
    <row r="17" spans="1:20" s="55" customFormat="1" ht="31.2" customHeight="1" thickBot="1" x14ac:dyDescent="0.3">
      <c r="A17" s="56" t="s">
        <v>23</v>
      </c>
      <c r="B17" s="57" t="s">
        <v>24</v>
      </c>
      <c r="C17" s="34">
        <v>40000</v>
      </c>
      <c r="D17" s="129">
        <v>40000</v>
      </c>
      <c r="E17" s="58" t="s">
        <v>88</v>
      </c>
      <c r="F17" s="138">
        <v>23</v>
      </c>
      <c r="G17" s="30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3"/>
    </row>
    <row r="18" spans="1:20" s="44" customFormat="1" ht="16.8" thickTop="1" thickBot="1" x14ac:dyDescent="0.3">
      <c r="A18" s="59"/>
      <c r="B18" s="60" t="s">
        <v>120</v>
      </c>
      <c r="C18" s="61"/>
      <c r="D18" s="62">
        <f>SUM(D14:D17)</f>
        <v>1089000</v>
      </c>
      <c r="E18" s="63"/>
      <c r="F18" s="63"/>
      <c r="G18" s="41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3"/>
    </row>
    <row r="19" spans="1:20" s="44" customFormat="1" ht="16.2" thickBot="1" x14ac:dyDescent="0.3">
      <c r="A19" s="64"/>
      <c r="B19" s="65"/>
      <c r="C19" s="126"/>
      <c r="D19" s="123"/>
      <c r="E19" s="124"/>
      <c r="F19" s="124"/>
      <c r="G19" s="41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3"/>
    </row>
    <row r="20" spans="1:20" s="45" customFormat="1" ht="16.2" thickBot="1" x14ac:dyDescent="0.3">
      <c r="A20" s="67" t="s">
        <v>117</v>
      </c>
      <c r="B20" s="68"/>
      <c r="C20" s="69"/>
      <c r="D20" s="70"/>
      <c r="E20" s="71"/>
      <c r="F20" s="71"/>
      <c r="G20" s="30"/>
      <c r="T20" s="3"/>
    </row>
    <row r="21" spans="1:20" ht="46.8" x14ac:dyDescent="0.25">
      <c r="A21" s="72" t="s">
        <v>25</v>
      </c>
      <c r="B21" s="18" t="s">
        <v>26</v>
      </c>
      <c r="C21" s="25">
        <v>10000</v>
      </c>
      <c r="D21" s="127">
        <v>50000</v>
      </c>
      <c r="E21" s="73" t="s">
        <v>114</v>
      </c>
      <c r="F21" s="139">
        <v>24</v>
      </c>
      <c r="G21" s="74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20" ht="31.2" x14ac:dyDescent="0.25">
      <c r="A22" s="23" t="s">
        <v>27</v>
      </c>
      <c r="B22" s="24" t="s">
        <v>28</v>
      </c>
      <c r="C22" s="25">
        <v>465000</v>
      </c>
      <c r="D22" s="128">
        <v>536000</v>
      </c>
      <c r="E22" s="75" t="s">
        <v>115</v>
      </c>
      <c r="F22" s="140">
        <v>25</v>
      </c>
      <c r="G22" s="74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20" x14ac:dyDescent="0.25">
      <c r="A23" s="23" t="s">
        <v>29</v>
      </c>
      <c r="B23" s="24" t="s">
        <v>30</v>
      </c>
      <c r="C23" s="25">
        <v>772000</v>
      </c>
      <c r="D23" s="128">
        <v>795000</v>
      </c>
      <c r="E23" s="76" t="s">
        <v>31</v>
      </c>
      <c r="F23" s="140">
        <v>28</v>
      </c>
      <c r="G23" s="74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20" s="55" customFormat="1" ht="31.2" x14ac:dyDescent="0.25">
      <c r="A24" s="77" t="s">
        <v>32</v>
      </c>
      <c r="B24" s="53" t="s">
        <v>33</v>
      </c>
      <c r="C24" s="25">
        <v>75000</v>
      </c>
      <c r="D24" s="128">
        <v>72000</v>
      </c>
      <c r="E24" s="75" t="s">
        <v>34</v>
      </c>
      <c r="F24" s="140">
        <v>29</v>
      </c>
      <c r="G24" s="74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3"/>
    </row>
    <row r="25" spans="1:20" s="55" customFormat="1" ht="31.2" x14ac:dyDescent="0.25">
      <c r="A25" s="77" t="s">
        <v>35</v>
      </c>
      <c r="B25" s="53" t="s">
        <v>36</v>
      </c>
      <c r="C25" s="25">
        <v>80000</v>
      </c>
      <c r="D25" s="128">
        <v>80000</v>
      </c>
      <c r="E25" s="75" t="s">
        <v>37</v>
      </c>
      <c r="F25" s="140">
        <v>31</v>
      </c>
      <c r="G25" s="74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3"/>
    </row>
    <row r="26" spans="1:20" x14ac:dyDescent="0.25">
      <c r="A26" s="23" t="s">
        <v>38</v>
      </c>
      <c r="B26" s="24" t="s">
        <v>39</v>
      </c>
      <c r="C26" s="25">
        <v>1648000</v>
      </c>
      <c r="D26" s="128">
        <v>1648000</v>
      </c>
      <c r="E26" s="75" t="s">
        <v>89</v>
      </c>
      <c r="F26" s="140">
        <v>32</v>
      </c>
      <c r="G26" s="74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20" x14ac:dyDescent="0.25">
      <c r="A27" s="23" t="s">
        <v>40</v>
      </c>
      <c r="B27" s="53" t="s">
        <v>41</v>
      </c>
      <c r="C27" s="25">
        <v>624000</v>
      </c>
      <c r="D27" s="128">
        <v>624000</v>
      </c>
      <c r="E27" s="75" t="s">
        <v>99</v>
      </c>
      <c r="F27" s="140">
        <v>33</v>
      </c>
      <c r="G27" s="74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20" ht="30.75" customHeight="1" x14ac:dyDescent="0.25">
      <c r="A28" s="23" t="s">
        <v>42</v>
      </c>
      <c r="B28" s="53" t="s">
        <v>43</v>
      </c>
      <c r="C28" s="25">
        <v>310000</v>
      </c>
      <c r="D28" s="130">
        <v>310000</v>
      </c>
      <c r="E28" s="75" t="s">
        <v>90</v>
      </c>
      <c r="F28" s="140">
        <v>34</v>
      </c>
      <c r="G28" s="74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</row>
    <row r="29" spans="1:20" ht="31.2" x14ac:dyDescent="0.25">
      <c r="A29" s="23" t="s">
        <v>44</v>
      </c>
      <c r="B29" s="24" t="s">
        <v>125</v>
      </c>
      <c r="C29" s="25">
        <v>38400</v>
      </c>
      <c r="D29" s="128">
        <v>17000</v>
      </c>
      <c r="E29" s="54" t="s">
        <v>45</v>
      </c>
      <c r="F29" s="135">
        <v>35</v>
      </c>
      <c r="G29" s="74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</row>
    <row r="30" spans="1:20" ht="15.6" customHeight="1" x14ac:dyDescent="0.25">
      <c r="A30" s="23" t="s">
        <v>46</v>
      </c>
      <c r="B30" s="24" t="s">
        <v>47</v>
      </c>
      <c r="C30" s="25">
        <v>41000</v>
      </c>
      <c r="D30" s="128">
        <v>36000</v>
      </c>
      <c r="E30" s="75" t="s">
        <v>48</v>
      </c>
      <c r="F30" s="140">
        <v>36</v>
      </c>
      <c r="G30" s="74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</row>
    <row r="31" spans="1:20" x14ac:dyDescent="0.25">
      <c r="A31" s="23" t="s">
        <v>49</v>
      </c>
      <c r="B31" s="24" t="s">
        <v>50</v>
      </c>
      <c r="C31" s="25">
        <v>5000</v>
      </c>
      <c r="D31" s="128">
        <v>5000</v>
      </c>
      <c r="E31" s="78" t="s">
        <v>51</v>
      </c>
      <c r="F31" s="141">
        <v>38</v>
      </c>
      <c r="G31" s="79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</row>
    <row r="32" spans="1:20" ht="31.8" thickBot="1" x14ac:dyDescent="0.3">
      <c r="A32" s="32" t="s">
        <v>52</v>
      </c>
      <c r="B32" s="33" t="s">
        <v>112</v>
      </c>
      <c r="C32" s="34">
        <v>60000</v>
      </c>
      <c r="D32" s="129">
        <v>50000</v>
      </c>
      <c r="E32" s="80" t="s">
        <v>100</v>
      </c>
      <c r="F32" s="142">
        <v>39</v>
      </c>
      <c r="G32" s="74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20" s="44" customFormat="1" ht="16.8" thickTop="1" thickBot="1" x14ac:dyDescent="0.3">
      <c r="A33" s="81"/>
      <c r="B33" s="82" t="s">
        <v>119</v>
      </c>
      <c r="C33" s="83"/>
      <c r="D33" s="84">
        <f>SUM(D21:D32)</f>
        <v>4223000</v>
      </c>
      <c r="E33" s="85"/>
      <c r="F33" s="85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3"/>
    </row>
    <row r="34" spans="1:20" s="44" customFormat="1" ht="16.2" thickBot="1" x14ac:dyDescent="0.3">
      <c r="A34" s="64"/>
      <c r="B34" s="65"/>
      <c r="C34" s="66"/>
      <c r="D34" s="123"/>
      <c r="E34" s="124"/>
      <c r="F34" s="124"/>
      <c r="G34" s="41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3"/>
    </row>
    <row r="35" spans="1:20" s="91" customFormat="1" ht="16.2" thickBot="1" x14ac:dyDescent="0.3">
      <c r="A35" s="86" t="s">
        <v>116</v>
      </c>
      <c r="B35" s="87"/>
      <c r="C35" s="88"/>
      <c r="D35" s="89"/>
      <c r="E35" s="90"/>
      <c r="F35" s="90"/>
      <c r="G35" s="30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s="55" customFormat="1" ht="31.2" x14ac:dyDescent="0.25">
      <c r="A36" s="23" t="s">
        <v>53</v>
      </c>
      <c r="B36" s="92" t="s">
        <v>54</v>
      </c>
      <c r="C36" s="25">
        <v>907000</v>
      </c>
      <c r="D36" s="128">
        <v>336000</v>
      </c>
      <c r="E36" s="93" t="s">
        <v>91</v>
      </c>
      <c r="F36" s="143">
        <v>41</v>
      </c>
      <c r="G36" s="94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3"/>
    </row>
    <row r="37" spans="1:20" s="55" customFormat="1" ht="31.2" x14ac:dyDescent="0.25">
      <c r="A37" s="77" t="s">
        <v>55</v>
      </c>
      <c r="B37" s="95" t="s">
        <v>56</v>
      </c>
      <c r="C37" s="25">
        <v>89000</v>
      </c>
      <c r="D37" s="131">
        <v>89000</v>
      </c>
      <c r="E37" s="96" t="s">
        <v>92</v>
      </c>
      <c r="F37" s="144">
        <v>42</v>
      </c>
      <c r="G37" s="94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3"/>
    </row>
    <row r="38" spans="1:20" x14ac:dyDescent="0.25">
      <c r="A38" s="77" t="s">
        <v>57</v>
      </c>
      <c r="B38" s="95" t="s">
        <v>58</v>
      </c>
      <c r="C38" s="25">
        <v>150000</v>
      </c>
      <c r="D38" s="131">
        <v>150000</v>
      </c>
      <c r="E38" s="97" t="s">
        <v>93</v>
      </c>
      <c r="F38" s="145">
        <v>43</v>
      </c>
      <c r="G38" s="30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</row>
    <row r="39" spans="1:20" ht="62.4" x14ac:dyDescent="0.25">
      <c r="A39" s="77" t="s">
        <v>59</v>
      </c>
      <c r="B39" s="53" t="s">
        <v>126</v>
      </c>
      <c r="C39" s="25">
        <v>200000</v>
      </c>
      <c r="D39" s="128">
        <v>200000</v>
      </c>
      <c r="E39" s="75" t="s">
        <v>79</v>
      </c>
      <c r="F39" s="140">
        <v>44</v>
      </c>
      <c r="G39" s="74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</row>
    <row r="40" spans="1:20" s="99" customFormat="1" x14ac:dyDescent="0.25">
      <c r="A40" s="77" t="s">
        <v>60</v>
      </c>
      <c r="B40" s="53" t="s">
        <v>61</v>
      </c>
      <c r="C40" s="25">
        <v>387000</v>
      </c>
      <c r="D40" s="128">
        <v>306000</v>
      </c>
      <c r="E40" s="54" t="s">
        <v>101</v>
      </c>
      <c r="F40" s="135">
        <v>45</v>
      </c>
      <c r="G40" s="30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98"/>
    </row>
    <row r="41" spans="1:20" s="46" customFormat="1" ht="46.8" x14ac:dyDescent="0.25">
      <c r="A41" s="77" t="s">
        <v>62</v>
      </c>
      <c r="B41" s="53" t="s">
        <v>63</v>
      </c>
      <c r="C41" s="25">
        <v>59000</v>
      </c>
      <c r="D41" s="132">
        <v>20000</v>
      </c>
      <c r="E41" s="147" t="s">
        <v>102</v>
      </c>
      <c r="F41" s="135">
        <v>46</v>
      </c>
      <c r="G41" s="31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3"/>
    </row>
    <row r="42" spans="1:20" s="99" customFormat="1" x14ac:dyDescent="0.25">
      <c r="A42" s="77" t="s">
        <v>64</v>
      </c>
      <c r="B42" s="53" t="s">
        <v>65</v>
      </c>
      <c r="C42" s="25">
        <v>130000</v>
      </c>
      <c r="D42" s="128">
        <v>135000</v>
      </c>
      <c r="E42" s="54" t="s">
        <v>94</v>
      </c>
      <c r="F42" s="135">
        <v>47</v>
      </c>
      <c r="G42" s="30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98"/>
    </row>
    <row r="43" spans="1:20" s="99" customFormat="1" ht="31.2" x14ac:dyDescent="0.25">
      <c r="A43" s="77" t="s">
        <v>66</v>
      </c>
      <c r="B43" s="53" t="s">
        <v>67</v>
      </c>
      <c r="C43" s="25">
        <v>186000</v>
      </c>
      <c r="D43" s="128">
        <v>747000</v>
      </c>
      <c r="E43" s="29" t="s">
        <v>123</v>
      </c>
      <c r="F43" s="135">
        <v>48</v>
      </c>
      <c r="G43" s="30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98"/>
    </row>
    <row r="44" spans="1:20" s="46" customFormat="1" ht="31.2" x14ac:dyDescent="0.25">
      <c r="A44" s="23" t="s">
        <v>68</v>
      </c>
      <c r="B44" s="24" t="s">
        <v>127</v>
      </c>
      <c r="C44" s="25">
        <v>4000</v>
      </c>
      <c r="D44" s="128">
        <v>74000</v>
      </c>
      <c r="E44" s="29" t="s">
        <v>103</v>
      </c>
      <c r="F44" s="135">
        <v>50</v>
      </c>
      <c r="G44" s="30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3"/>
    </row>
    <row r="45" spans="1:20" x14ac:dyDescent="0.25">
      <c r="A45" s="23" t="s">
        <v>69</v>
      </c>
      <c r="B45" s="53" t="s">
        <v>70</v>
      </c>
      <c r="C45" s="25">
        <v>50000</v>
      </c>
      <c r="D45" s="128">
        <v>50000</v>
      </c>
      <c r="E45" s="101" t="s">
        <v>71</v>
      </c>
      <c r="F45" s="146">
        <v>51</v>
      </c>
      <c r="G45" s="10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</row>
    <row r="46" spans="1:20" ht="31.2" x14ac:dyDescent="0.25">
      <c r="A46" s="23" t="s">
        <v>72</v>
      </c>
      <c r="B46" s="103" t="s">
        <v>109</v>
      </c>
      <c r="C46" s="25">
        <v>108000</v>
      </c>
      <c r="D46" s="128">
        <v>93000</v>
      </c>
      <c r="E46" s="101" t="s">
        <v>104</v>
      </c>
      <c r="F46" s="146">
        <v>52</v>
      </c>
      <c r="G46" s="10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</row>
    <row r="47" spans="1:20" s="46" customFormat="1" ht="31.2" x14ac:dyDescent="0.25">
      <c r="A47" s="23" t="s">
        <v>73</v>
      </c>
      <c r="B47" s="24" t="s">
        <v>108</v>
      </c>
      <c r="C47" s="25">
        <v>130000</v>
      </c>
      <c r="D47" s="128">
        <v>50000</v>
      </c>
      <c r="E47" s="29" t="s">
        <v>107</v>
      </c>
      <c r="F47" s="135">
        <v>54</v>
      </c>
      <c r="G47" s="30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3"/>
    </row>
    <row r="48" spans="1:20" s="46" customFormat="1" ht="46.8" x14ac:dyDescent="0.25">
      <c r="A48" s="23" t="s">
        <v>74</v>
      </c>
      <c r="B48" s="24" t="s">
        <v>75</v>
      </c>
      <c r="C48" s="25">
        <v>180000</v>
      </c>
      <c r="D48" s="128">
        <v>261000</v>
      </c>
      <c r="E48" s="29" t="s">
        <v>105</v>
      </c>
      <c r="F48" s="135">
        <v>56</v>
      </c>
      <c r="G48" s="30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3"/>
    </row>
    <row r="49" spans="1:20" s="44" customFormat="1" x14ac:dyDescent="0.25">
      <c r="A49" s="23" t="s">
        <v>76</v>
      </c>
      <c r="B49" s="24" t="s">
        <v>111</v>
      </c>
      <c r="C49" s="25">
        <v>9000</v>
      </c>
      <c r="D49" s="128">
        <v>9000</v>
      </c>
      <c r="E49" s="29" t="s">
        <v>77</v>
      </c>
      <c r="F49" s="135">
        <v>59</v>
      </c>
      <c r="G49" s="30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</row>
    <row r="50" spans="1:20" s="44" customFormat="1" ht="16.2" thickBot="1" x14ac:dyDescent="0.3">
      <c r="A50" s="32" t="s">
        <v>78</v>
      </c>
      <c r="B50" s="33" t="s">
        <v>110</v>
      </c>
      <c r="C50" s="34">
        <v>9000</v>
      </c>
      <c r="D50" s="129">
        <v>10000</v>
      </c>
      <c r="E50" s="148" t="s">
        <v>106</v>
      </c>
      <c r="F50" s="138">
        <v>60</v>
      </c>
      <c r="G50" s="30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</row>
    <row r="51" spans="1:20" s="44" customFormat="1" ht="16.8" thickTop="1" thickBot="1" x14ac:dyDescent="0.3">
      <c r="A51" s="104"/>
      <c r="B51" s="105" t="s">
        <v>118</v>
      </c>
      <c r="C51" s="105"/>
      <c r="D51" s="106">
        <f>SUM(D36:D50)</f>
        <v>2530000</v>
      </c>
      <c r="E51" s="107"/>
      <c r="F51" s="107"/>
      <c r="G51" s="41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3"/>
    </row>
    <row r="52" spans="1:20" s="44" customFormat="1" ht="16.2" thickBot="1" x14ac:dyDescent="0.3">
      <c r="A52" s="108"/>
      <c r="B52" s="108"/>
      <c r="C52" s="108"/>
      <c r="D52" s="109"/>
      <c r="E52" s="110"/>
      <c r="F52" s="110"/>
      <c r="G52" s="41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3"/>
    </row>
    <row r="53" spans="1:20" ht="16.2" thickBot="1" x14ac:dyDescent="0.3">
      <c r="A53" s="150" t="s">
        <v>128</v>
      </c>
      <c r="B53" s="151"/>
      <c r="C53" s="122"/>
      <c r="D53" s="111">
        <f>SUM(D51,D33,D18,D11)</f>
        <v>10698000</v>
      </c>
      <c r="E53" s="112"/>
      <c r="F53" s="112"/>
      <c r="G53" s="113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5"/>
    </row>
  </sheetData>
  <mergeCells count="8">
    <mergeCell ref="A1:B1"/>
    <mergeCell ref="A53:B53"/>
    <mergeCell ref="O13:Q13"/>
    <mergeCell ref="R13:S13"/>
    <mergeCell ref="A3:B3"/>
    <mergeCell ref="A13:B13"/>
    <mergeCell ref="I13:K13"/>
    <mergeCell ref="L13:N13"/>
  </mergeCells>
  <phoneticPr fontId="20" type="noConversion"/>
  <pageMargins left="0.5" right="0.5" top="0.5" bottom="0.5" header="0.5" footer="0.5"/>
  <pageSetup scale="73" fitToHeight="0" orientation="landscape" r:id="rId1"/>
  <headerFooter alignWithMargins="0">
    <oddFooter>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B0060D71D961489DF0D039F677716D" ma:contentTypeVersion="4" ma:contentTypeDescription="Create a new document." ma:contentTypeScope="" ma:versionID="2992c73c132367922e517e8e9a720ea5">
  <xsd:schema xmlns:xsd="http://www.w3.org/2001/XMLSchema" xmlns:xs="http://www.w3.org/2001/XMLSchema" xmlns:p="http://schemas.microsoft.com/office/2006/metadata/properties" xmlns:ns2="0280f748-691d-4511-9bdf-766ee34763c4" targetNamespace="http://schemas.microsoft.com/office/2006/metadata/properties" ma:root="true" ma:fieldsID="a3c56144df09e05b2776bc150f7d387c" ns2:_="">
    <xsd:import namespace="0280f748-691d-4511-9bdf-766ee34763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0f748-691d-4511-9bdf-766ee34763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5A1CA6-5002-4A0B-9269-94FCFD71FF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B55F07-7E0C-4003-A145-D3423D47E2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80f748-691d-4511-9bdf-766ee34763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502583-0DC7-487E-A643-8A7E1D50548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FY2022 PRRIP Budget</vt:lpstr>
      <vt:lpstr>'FY2022 PRRIP Budget'!Print_Area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Chadwin Smith</cp:lastModifiedBy>
  <cp:revision/>
  <cp:lastPrinted>2020-11-23T16:15:54Z</cp:lastPrinted>
  <dcterms:created xsi:type="dcterms:W3CDTF">2008-09-01T23:22:12Z</dcterms:created>
  <dcterms:modified xsi:type="dcterms:W3CDTF">2021-11-03T13:17:45Z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0x010100B7B0060D71D961489DF0D039F677716D</vt:lpwstr>
  </property>
</Properties>
</file>